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O20" i="2" l="1"/>
  <c r="O14" i="2"/>
  <c r="P16" i="2" l="1"/>
  <c r="P17" i="2"/>
  <c r="P18" i="2"/>
  <c r="P19" i="2"/>
  <c r="P15" i="2"/>
  <c r="P13" i="2"/>
  <c r="P12" i="2"/>
  <c r="P10" i="2"/>
  <c r="P11" i="2"/>
  <c r="P9" i="2"/>
  <c r="P4" i="2"/>
  <c r="P5" i="2"/>
  <c r="P6" i="2"/>
  <c r="P7" i="2"/>
  <c r="P8" i="2"/>
  <c r="P3" i="2"/>
  <c r="O4" i="2"/>
  <c r="O5" i="2"/>
  <c r="O6" i="2"/>
  <c r="O7" i="2"/>
  <c r="O8" i="2"/>
  <c r="O9" i="2"/>
  <c r="O10" i="2"/>
  <c r="O11" i="2"/>
  <c r="O12" i="2"/>
  <c r="O13" i="2"/>
  <c r="O15" i="2"/>
  <c r="O16" i="2"/>
  <c r="O17" i="2"/>
  <c r="O18" i="2"/>
  <c r="O19" i="2"/>
  <c r="O21" i="2"/>
  <c r="O22" i="2"/>
  <c r="O23" i="2"/>
  <c r="O24" i="2"/>
  <c r="O25" i="2"/>
  <c r="O26" i="2"/>
  <c r="O27" i="2"/>
  <c r="O3" i="2"/>
  <c r="N4" i="2"/>
  <c r="N5" i="2"/>
  <c r="N6" i="2"/>
  <c r="N7" i="2"/>
  <c r="N8" i="2"/>
  <c r="N9" i="2"/>
  <c r="N10" i="2"/>
  <c r="N11" i="2"/>
  <c r="N12" i="2"/>
  <c r="N13" i="2"/>
  <c r="N15" i="2"/>
  <c r="N16" i="2"/>
  <c r="N17" i="2"/>
  <c r="N18" i="2"/>
  <c r="N19" i="2"/>
  <c r="N21" i="2"/>
  <c r="N22" i="2"/>
  <c r="N23" i="2"/>
  <c r="N24" i="2"/>
  <c r="N25" i="2"/>
  <c r="N26" i="2"/>
  <c r="N27" i="2"/>
  <c r="N3" i="2"/>
</calcChain>
</file>

<file path=xl/sharedStrings.xml><?xml version="1.0" encoding="utf-8"?>
<sst xmlns="http://schemas.openxmlformats.org/spreadsheetml/2006/main" count="194" uniqueCount="114">
  <si>
    <t>加分</t>
  </si>
  <si>
    <t>考生姓名</t>
    <phoneticPr fontId="2" type="noConversion"/>
  </si>
  <si>
    <t>证件号码</t>
    <phoneticPr fontId="2" type="noConversion"/>
  </si>
  <si>
    <t>准考证号</t>
    <phoneticPr fontId="2" type="noConversion"/>
  </si>
  <si>
    <t>性别</t>
    <phoneticPr fontId="2" type="noConversion"/>
  </si>
  <si>
    <t>职位名称</t>
    <phoneticPr fontId="2" type="noConversion"/>
  </si>
  <si>
    <t>职位编码</t>
    <phoneticPr fontId="2" type="noConversion"/>
  </si>
  <si>
    <t>招录机关</t>
    <phoneticPr fontId="2" type="noConversion"/>
  </si>
  <si>
    <t>行测成绩</t>
    <phoneticPr fontId="2" type="noConversion"/>
  </si>
  <si>
    <t>申论成绩</t>
    <phoneticPr fontId="2" type="noConversion"/>
  </si>
  <si>
    <t>李金蔚</t>
  </si>
  <si>
    <t>513223199508200070</t>
  </si>
  <si>
    <t>3121170702622</t>
  </si>
  <si>
    <t>男</t>
  </si>
  <si>
    <t>法官助理</t>
  </si>
  <si>
    <t>33017178</t>
  </si>
  <si>
    <t>茂县人民法院</t>
  </si>
  <si>
    <t>马原富</t>
  </si>
  <si>
    <t>513227199703141614</t>
  </si>
  <si>
    <t>3121170703519</t>
  </si>
  <si>
    <t>蔡文佳</t>
  </si>
  <si>
    <t>513225199609250328</t>
  </si>
  <si>
    <t>3121170703129</t>
  </si>
  <si>
    <t>女</t>
  </si>
  <si>
    <t>王婷</t>
  </si>
  <si>
    <t>513221199602041122</t>
  </si>
  <si>
    <t>3121170703117</t>
  </si>
  <si>
    <t>李祥英</t>
  </si>
  <si>
    <t>511323199510090222</t>
  </si>
  <si>
    <t>3121170703528</t>
  </si>
  <si>
    <t>司法行政人员（会计）</t>
  </si>
  <si>
    <t>33017179</t>
  </si>
  <si>
    <t>红原县人民法院</t>
  </si>
  <si>
    <t>刘茂涛</t>
  </si>
  <si>
    <t>513227199803093824</t>
  </si>
  <si>
    <t>3121170703002</t>
  </si>
  <si>
    <t>任星月</t>
  </si>
  <si>
    <t>513225199910230529</t>
  </si>
  <si>
    <t>3121170702625</t>
  </si>
  <si>
    <t>杨兴保</t>
  </si>
  <si>
    <t>513228199610012617</t>
  </si>
  <si>
    <t>3121170702909</t>
  </si>
  <si>
    <t>33017180</t>
  </si>
  <si>
    <t>色能</t>
  </si>
  <si>
    <t>513227199511300625</t>
  </si>
  <si>
    <t>3121170703518</t>
  </si>
  <si>
    <t>卓玛忒</t>
  </si>
  <si>
    <t>513229199302230045</t>
  </si>
  <si>
    <t>3121170702728</t>
  </si>
  <si>
    <t>措白</t>
  </si>
  <si>
    <t>513232199307211941</t>
  </si>
  <si>
    <t>3121170702814</t>
  </si>
  <si>
    <t>33017181</t>
  </si>
  <si>
    <t>若尔盖县人民法院</t>
  </si>
  <si>
    <t>苏蕾</t>
  </si>
  <si>
    <t>513223199612144427</t>
  </si>
  <si>
    <t>3121170702609</t>
  </si>
  <si>
    <t>班措</t>
  </si>
  <si>
    <t>513232199706151421</t>
  </si>
  <si>
    <t>3121170703114</t>
  </si>
  <si>
    <t>白会东</t>
  </si>
  <si>
    <t>513225199710220510</t>
  </si>
  <si>
    <t>3121170702713</t>
  </si>
  <si>
    <t>周梦娣</t>
  </si>
  <si>
    <t>513227199402034428</t>
  </si>
  <si>
    <t>3121170703424</t>
  </si>
  <si>
    <t>刘沥霜</t>
  </si>
  <si>
    <t>511521199407222109</t>
  </si>
  <si>
    <t>3121170702809</t>
  </si>
  <si>
    <t>33017182</t>
  </si>
  <si>
    <t>汶川县人民法院</t>
  </si>
  <si>
    <t>汪贺仪</t>
  </si>
  <si>
    <t>513101199508230022</t>
  </si>
  <si>
    <t>3121170703316</t>
  </si>
  <si>
    <t>33017183</t>
  </si>
  <si>
    <t>杨亚琳</t>
  </si>
  <si>
    <t>513226199211110022</t>
  </si>
  <si>
    <t>3121170703206</t>
  </si>
  <si>
    <t>廖彧竹</t>
  </si>
  <si>
    <t>513227199701284427</t>
  </si>
  <si>
    <t>3121170702717</t>
  </si>
  <si>
    <t>33017184</t>
  </si>
  <si>
    <t>黑水县人民法院</t>
  </si>
  <si>
    <t>王晓芳</t>
  </si>
  <si>
    <t>513228199608111421</t>
  </si>
  <si>
    <t>3121170703214</t>
  </si>
  <si>
    <t>序号</t>
    <phoneticPr fontId="2" type="noConversion"/>
  </si>
  <si>
    <t>面试成绩</t>
    <phoneticPr fontId="2" type="noConversion"/>
  </si>
  <si>
    <t>总成绩</t>
    <phoneticPr fontId="2" type="noConversion"/>
  </si>
  <si>
    <t>总排名</t>
    <phoneticPr fontId="2" type="noConversion"/>
  </si>
  <si>
    <t>笔试
折合成绩</t>
    <phoneticPr fontId="2" type="noConversion"/>
  </si>
  <si>
    <t>面试
折合成绩</t>
    <phoneticPr fontId="2" type="noConversion"/>
  </si>
  <si>
    <t>缺考</t>
    <phoneticPr fontId="2" type="noConversion"/>
  </si>
  <si>
    <t>赵明艺</t>
  </si>
  <si>
    <t>513226199410230721</t>
  </si>
  <si>
    <t>3121170703429</t>
  </si>
  <si>
    <t>女</t>
    <phoneticPr fontId="2" type="noConversion"/>
  </si>
  <si>
    <t>李静</t>
  </si>
  <si>
    <t>513226199612010727</t>
  </si>
  <si>
    <t>3121170702823</t>
  </si>
  <si>
    <t>女</t>
    <phoneticPr fontId="2" type="noConversion"/>
  </si>
  <si>
    <t>女</t>
    <phoneticPr fontId="2" type="noConversion"/>
  </si>
  <si>
    <t>周定琳</t>
  </si>
  <si>
    <t>513226199708021623</t>
  </si>
  <si>
    <t>3121170703121</t>
  </si>
  <si>
    <t>自愿放弃</t>
    <phoneticPr fontId="2" type="noConversion"/>
  </si>
  <si>
    <t>何铖韬</t>
  </si>
  <si>
    <t>510603199002125935</t>
  </si>
  <si>
    <t>3121170703520</t>
  </si>
  <si>
    <t>王苏花</t>
  </si>
  <si>
    <t>513221199508290042</t>
  </si>
  <si>
    <t>男</t>
    <phoneticPr fontId="2" type="noConversion"/>
  </si>
  <si>
    <t>2020年阿坝州法院系统公开考试录用公务员总成绩及排名</t>
    <phoneticPr fontId="2" type="noConversion"/>
  </si>
  <si>
    <t>3121170702612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</si>
</sst>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85" zoomScaleNormal="100" zoomScaleSheetLayoutView="85" workbookViewId="0">
      <selection activeCell="J11" sqref="J11"/>
    </sheetView>
  </sheetViews>
  <sheetFormatPr defaultRowHeight="13.5" x14ac:dyDescent="0.15"/>
  <cols>
    <col min="1" max="1" width="6.625" customWidth="1"/>
    <col min="3" max="3" width="20.5" customWidth="1"/>
    <col min="4" max="4" width="14.25" customWidth="1"/>
    <col min="5" max="5" width="6.875" customWidth="1"/>
    <col min="6" max="7" width="18.375" customWidth="1"/>
    <col min="8" max="8" width="9.875" customWidth="1"/>
    <col min="11" max="11" width="5.875" customWidth="1"/>
    <col min="14" max="14" width="10.5" customWidth="1"/>
    <col min="15" max="16" width="12.25" customWidth="1"/>
  </cols>
  <sheetData>
    <row r="1" spans="1:16" ht="36" customHeight="1" x14ac:dyDescent="0.4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7.95" customHeight="1" x14ac:dyDescent="0.15">
      <c r="A2" s="1" t="s">
        <v>86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5</v>
      </c>
      <c r="H2" s="2" t="s">
        <v>6</v>
      </c>
      <c r="I2" s="2" t="s">
        <v>8</v>
      </c>
      <c r="J2" s="2" t="s">
        <v>9</v>
      </c>
      <c r="K2" s="2" t="s">
        <v>0</v>
      </c>
      <c r="L2" s="3" t="s">
        <v>90</v>
      </c>
      <c r="M2" s="2" t="s">
        <v>87</v>
      </c>
      <c r="N2" s="3" t="s">
        <v>91</v>
      </c>
      <c r="O2" s="2" t="s">
        <v>88</v>
      </c>
      <c r="P2" s="2" t="s">
        <v>89</v>
      </c>
    </row>
    <row r="3" spans="1:16" ht="27.95" customHeight="1" x14ac:dyDescent="0.15">
      <c r="A3" s="4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16</v>
      </c>
      <c r="G3" s="2" t="s">
        <v>14</v>
      </c>
      <c r="H3" s="2" t="s">
        <v>15</v>
      </c>
      <c r="I3" s="2">
        <v>71</v>
      </c>
      <c r="J3" s="2">
        <v>71.5</v>
      </c>
      <c r="K3" s="2">
        <v>1</v>
      </c>
      <c r="L3" s="2">
        <v>43.75</v>
      </c>
      <c r="M3" s="2">
        <v>80.8</v>
      </c>
      <c r="N3" s="6">
        <f>M3*0.4</f>
        <v>32.32</v>
      </c>
      <c r="O3" s="6">
        <f>L3+N3</f>
        <v>76.069999999999993</v>
      </c>
      <c r="P3" s="2">
        <f>RANK(O3,$O$3:$O$8,0)</f>
        <v>1</v>
      </c>
    </row>
    <row r="4" spans="1:16" ht="27.95" customHeight="1" x14ac:dyDescent="0.15">
      <c r="A4" s="4">
        <v>2</v>
      </c>
      <c r="B4" s="2" t="s">
        <v>17</v>
      </c>
      <c r="C4" s="2" t="s">
        <v>18</v>
      </c>
      <c r="D4" s="2" t="s">
        <v>19</v>
      </c>
      <c r="E4" s="2" t="s">
        <v>13</v>
      </c>
      <c r="F4" s="2" t="s">
        <v>16</v>
      </c>
      <c r="G4" s="2" t="s">
        <v>14</v>
      </c>
      <c r="H4" s="2" t="s">
        <v>15</v>
      </c>
      <c r="I4" s="2">
        <v>67</v>
      </c>
      <c r="J4" s="2">
        <v>69</v>
      </c>
      <c r="K4" s="2">
        <v>1</v>
      </c>
      <c r="L4" s="2">
        <v>41.8</v>
      </c>
      <c r="M4" s="2">
        <v>78.8</v>
      </c>
      <c r="N4" s="6">
        <f t="shared" ref="N4:N27" si="0">M4*0.4</f>
        <v>31.52</v>
      </c>
      <c r="O4" s="6">
        <f t="shared" ref="O4:O27" si="1">L4+N4</f>
        <v>73.319999999999993</v>
      </c>
      <c r="P4" s="2">
        <f t="shared" ref="P4:P8" si="2">RANK(O4,$O$3:$O$8,0)</f>
        <v>2</v>
      </c>
    </row>
    <row r="5" spans="1:16" ht="27.95" customHeight="1" x14ac:dyDescent="0.15">
      <c r="A5" s="4">
        <v>3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16</v>
      </c>
      <c r="G5" s="2" t="s">
        <v>14</v>
      </c>
      <c r="H5" s="2" t="s">
        <v>15</v>
      </c>
      <c r="I5" s="2">
        <v>68</v>
      </c>
      <c r="J5" s="2">
        <v>63</v>
      </c>
      <c r="K5" s="2">
        <v>0</v>
      </c>
      <c r="L5" s="2">
        <v>39.299999999999997</v>
      </c>
      <c r="M5" s="2">
        <v>80.400000000000006</v>
      </c>
      <c r="N5" s="6">
        <f t="shared" si="0"/>
        <v>32.160000000000004</v>
      </c>
      <c r="O5" s="6">
        <f t="shared" si="1"/>
        <v>71.460000000000008</v>
      </c>
      <c r="P5" s="2">
        <f t="shared" si="2"/>
        <v>3</v>
      </c>
    </row>
    <row r="6" spans="1:16" ht="27.95" customHeight="1" x14ac:dyDescent="0.15">
      <c r="A6" s="4">
        <v>4</v>
      </c>
      <c r="B6" s="2" t="s">
        <v>24</v>
      </c>
      <c r="C6" s="2" t="s">
        <v>25</v>
      </c>
      <c r="D6" s="2" t="s">
        <v>26</v>
      </c>
      <c r="E6" s="2" t="s">
        <v>23</v>
      </c>
      <c r="F6" s="2" t="s">
        <v>16</v>
      </c>
      <c r="G6" s="2" t="s">
        <v>14</v>
      </c>
      <c r="H6" s="2" t="s">
        <v>15</v>
      </c>
      <c r="I6" s="2">
        <v>58</v>
      </c>
      <c r="J6" s="2">
        <v>69</v>
      </c>
      <c r="K6" s="2">
        <v>1</v>
      </c>
      <c r="L6" s="2">
        <v>39.1</v>
      </c>
      <c r="M6" s="2">
        <v>74</v>
      </c>
      <c r="N6" s="6">
        <f t="shared" si="0"/>
        <v>29.6</v>
      </c>
      <c r="O6" s="6">
        <f t="shared" si="1"/>
        <v>68.7</v>
      </c>
      <c r="P6" s="2">
        <f t="shared" si="2"/>
        <v>5</v>
      </c>
    </row>
    <row r="7" spans="1:16" s="5" customFormat="1" ht="27.95" customHeight="1" x14ac:dyDescent="0.15">
      <c r="A7" s="4">
        <v>5</v>
      </c>
      <c r="B7" s="4" t="s">
        <v>93</v>
      </c>
      <c r="C7" s="4" t="s">
        <v>94</v>
      </c>
      <c r="D7" s="4" t="s">
        <v>95</v>
      </c>
      <c r="E7" s="5" t="s">
        <v>96</v>
      </c>
      <c r="F7" s="4" t="s">
        <v>16</v>
      </c>
      <c r="G7" s="4" t="s">
        <v>14</v>
      </c>
      <c r="H7" s="4" t="s">
        <v>15</v>
      </c>
      <c r="I7" s="4">
        <v>56</v>
      </c>
      <c r="J7" s="4">
        <v>70</v>
      </c>
      <c r="K7" s="4">
        <v>1</v>
      </c>
      <c r="L7" s="4">
        <v>38.799999999999997</v>
      </c>
      <c r="M7" s="4">
        <v>74.599999999999994</v>
      </c>
      <c r="N7" s="6">
        <f t="shared" si="0"/>
        <v>29.84</v>
      </c>
      <c r="O7" s="6">
        <f t="shared" si="1"/>
        <v>68.64</v>
      </c>
      <c r="P7" s="2">
        <f t="shared" si="2"/>
        <v>6</v>
      </c>
    </row>
    <row r="8" spans="1:16" s="5" customFormat="1" ht="27.95" customHeight="1" x14ac:dyDescent="0.15">
      <c r="A8" s="4">
        <v>6</v>
      </c>
      <c r="B8" s="4" t="s">
        <v>97</v>
      </c>
      <c r="C8" s="4" t="s">
        <v>98</v>
      </c>
      <c r="D8" s="4" t="s">
        <v>99</v>
      </c>
      <c r="E8" s="5" t="s">
        <v>101</v>
      </c>
      <c r="F8" s="4" t="s">
        <v>16</v>
      </c>
      <c r="G8" s="4" t="s">
        <v>14</v>
      </c>
      <c r="H8" s="4" t="s">
        <v>15</v>
      </c>
      <c r="I8" s="4">
        <v>67</v>
      </c>
      <c r="J8" s="4">
        <v>62</v>
      </c>
      <c r="K8" s="4">
        <v>0</v>
      </c>
      <c r="L8" s="4">
        <v>38.700000000000003</v>
      </c>
      <c r="M8" s="4">
        <v>77.400000000000006</v>
      </c>
      <c r="N8" s="6">
        <f t="shared" si="0"/>
        <v>30.960000000000004</v>
      </c>
      <c r="O8" s="6">
        <f t="shared" si="1"/>
        <v>69.660000000000011</v>
      </c>
      <c r="P8" s="2">
        <f t="shared" si="2"/>
        <v>4</v>
      </c>
    </row>
    <row r="9" spans="1:16" ht="27.95" customHeight="1" x14ac:dyDescent="0.15">
      <c r="A9" s="4">
        <v>7</v>
      </c>
      <c r="B9" s="2" t="s">
        <v>27</v>
      </c>
      <c r="C9" s="2" t="s">
        <v>28</v>
      </c>
      <c r="D9" s="2" t="s">
        <v>29</v>
      </c>
      <c r="E9" s="2" t="s">
        <v>23</v>
      </c>
      <c r="F9" s="2" t="s">
        <v>32</v>
      </c>
      <c r="G9" s="2" t="s">
        <v>30</v>
      </c>
      <c r="H9" s="2" t="s">
        <v>31</v>
      </c>
      <c r="I9" s="2">
        <v>72</v>
      </c>
      <c r="J9" s="2">
        <v>68.5</v>
      </c>
      <c r="K9" s="2">
        <v>0</v>
      </c>
      <c r="L9" s="2">
        <v>42.15</v>
      </c>
      <c r="M9" s="2">
        <v>78.2</v>
      </c>
      <c r="N9" s="6">
        <f t="shared" si="0"/>
        <v>31.28</v>
      </c>
      <c r="O9" s="6">
        <f t="shared" si="1"/>
        <v>73.430000000000007</v>
      </c>
      <c r="P9" s="2">
        <f>RANK(O9,$O$9:$O$11,0)</f>
        <v>1</v>
      </c>
    </row>
    <row r="10" spans="1:16" ht="27.95" customHeight="1" x14ac:dyDescent="0.15">
      <c r="A10" s="4">
        <v>8</v>
      </c>
      <c r="B10" s="2" t="s">
        <v>33</v>
      </c>
      <c r="C10" s="2" t="s">
        <v>34</v>
      </c>
      <c r="D10" s="2" t="s">
        <v>35</v>
      </c>
      <c r="E10" s="2" t="s">
        <v>23</v>
      </c>
      <c r="F10" s="2" t="s">
        <v>32</v>
      </c>
      <c r="G10" s="2" t="s">
        <v>30</v>
      </c>
      <c r="H10" s="2" t="s">
        <v>31</v>
      </c>
      <c r="I10" s="2">
        <v>71</v>
      </c>
      <c r="J10" s="2">
        <v>62.5</v>
      </c>
      <c r="K10" s="2">
        <v>1</v>
      </c>
      <c r="L10" s="2">
        <v>41.05</v>
      </c>
      <c r="M10" s="2">
        <v>78.8</v>
      </c>
      <c r="N10" s="6">
        <f t="shared" si="0"/>
        <v>31.52</v>
      </c>
      <c r="O10" s="6">
        <f t="shared" si="1"/>
        <v>72.569999999999993</v>
      </c>
      <c r="P10" s="2">
        <f t="shared" ref="P10:P11" si="3">RANK(O10,$O$9:$O$11,0)</f>
        <v>3</v>
      </c>
    </row>
    <row r="11" spans="1:16" ht="27.95" customHeight="1" x14ac:dyDescent="0.15">
      <c r="A11" s="4">
        <v>9</v>
      </c>
      <c r="B11" s="2" t="s">
        <v>36</v>
      </c>
      <c r="C11" s="2" t="s">
        <v>37</v>
      </c>
      <c r="D11" s="2" t="s">
        <v>38</v>
      </c>
      <c r="E11" s="2" t="s">
        <v>23</v>
      </c>
      <c r="F11" s="2" t="s">
        <v>32</v>
      </c>
      <c r="G11" s="2" t="s">
        <v>30</v>
      </c>
      <c r="H11" s="2" t="s">
        <v>31</v>
      </c>
      <c r="I11" s="2">
        <v>67</v>
      </c>
      <c r="J11" s="2">
        <v>68.5</v>
      </c>
      <c r="K11" s="2">
        <v>0</v>
      </c>
      <c r="L11" s="2">
        <v>40.65</v>
      </c>
      <c r="M11" s="2">
        <v>80</v>
      </c>
      <c r="N11" s="6">
        <f t="shared" si="0"/>
        <v>32</v>
      </c>
      <c r="O11" s="6">
        <f t="shared" si="1"/>
        <v>72.650000000000006</v>
      </c>
      <c r="P11" s="2">
        <f t="shared" si="3"/>
        <v>2</v>
      </c>
    </row>
    <row r="12" spans="1:16" ht="27.95" customHeight="1" x14ac:dyDescent="0.15">
      <c r="A12" s="4">
        <v>10</v>
      </c>
      <c r="B12" s="2" t="s">
        <v>39</v>
      </c>
      <c r="C12" s="2" t="s">
        <v>40</v>
      </c>
      <c r="D12" s="2" t="s">
        <v>41</v>
      </c>
      <c r="E12" s="2" t="s">
        <v>13</v>
      </c>
      <c r="F12" s="2" t="s">
        <v>32</v>
      </c>
      <c r="G12" s="2" t="s">
        <v>14</v>
      </c>
      <c r="H12" s="2" t="s">
        <v>42</v>
      </c>
      <c r="I12" s="2">
        <v>62</v>
      </c>
      <c r="J12" s="2">
        <v>72</v>
      </c>
      <c r="K12" s="2">
        <v>1</v>
      </c>
      <c r="L12" s="2">
        <v>41.2</v>
      </c>
      <c r="M12" s="2">
        <v>77.599999999999994</v>
      </c>
      <c r="N12" s="6">
        <f t="shared" si="0"/>
        <v>31.04</v>
      </c>
      <c r="O12" s="6">
        <f t="shared" si="1"/>
        <v>72.240000000000009</v>
      </c>
      <c r="P12" s="2">
        <f>RANK(O12,$O$12:$O$14,0)</f>
        <v>1</v>
      </c>
    </row>
    <row r="13" spans="1:16" ht="27.95" customHeight="1" x14ac:dyDescent="0.15">
      <c r="A13" s="4">
        <v>11</v>
      </c>
      <c r="B13" s="2" t="s">
        <v>43</v>
      </c>
      <c r="C13" s="2" t="s">
        <v>44</v>
      </c>
      <c r="D13" s="2" t="s">
        <v>45</v>
      </c>
      <c r="E13" s="2" t="s">
        <v>23</v>
      </c>
      <c r="F13" s="2" t="s">
        <v>32</v>
      </c>
      <c r="G13" s="2" t="s">
        <v>14</v>
      </c>
      <c r="H13" s="2" t="s">
        <v>42</v>
      </c>
      <c r="I13" s="2">
        <v>61</v>
      </c>
      <c r="J13" s="2">
        <v>64.5</v>
      </c>
      <c r="K13" s="2">
        <v>1</v>
      </c>
      <c r="L13" s="2">
        <v>38.65</v>
      </c>
      <c r="M13" s="2">
        <v>78.8</v>
      </c>
      <c r="N13" s="6">
        <f t="shared" si="0"/>
        <v>31.52</v>
      </c>
      <c r="O13" s="6">
        <f t="shared" si="1"/>
        <v>70.17</v>
      </c>
      <c r="P13" s="2">
        <f t="shared" ref="P13" si="4">RANK(O13,$O$12:$O$14,0)</f>
        <v>2</v>
      </c>
    </row>
    <row r="14" spans="1:16" ht="27.95" customHeight="1" x14ac:dyDescent="0.15">
      <c r="A14" s="4">
        <v>12</v>
      </c>
      <c r="B14" s="2" t="s">
        <v>46</v>
      </c>
      <c r="C14" s="2" t="s">
        <v>47</v>
      </c>
      <c r="D14" s="2" t="s">
        <v>48</v>
      </c>
      <c r="E14" s="2" t="s">
        <v>23</v>
      </c>
      <c r="F14" s="2" t="s">
        <v>32</v>
      </c>
      <c r="G14" s="2" t="s">
        <v>14</v>
      </c>
      <c r="H14" s="2" t="s">
        <v>42</v>
      </c>
      <c r="I14" s="2">
        <v>63</v>
      </c>
      <c r="J14" s="2">
        <v>65</v>
      </c>
      <c r="K14" s="2">
        <v>0</v>
      </c>
      <c r="L14" s="2">
        <v>38.4</v>
      </c>
      <c r="M14" s="2" t="s">
        <v>92</v>
      </c>
      <c r="N14" s="6"/>
      <c r="O14" s="6">
        <f t="shared" si="1"/>
        <v>38.4</v>
      </c>
      <c r="P14" s="6"/>
    </row>
    <row r="15" spans="1:16" ht="27.95" customHeight="1" x14ac:dyDescent="0.15">
      <c r="A15" s="4">
        <v>13</v>
      </c>
      <c r="B15" s="2" t="s">
        <v>49</v>
      </c>
      <c r="C15" s="2" t="s">
        <v>50</v>
      </c>
      <c r="D15" s="2" t="s">
        <v>51</v>
      </c>
      <c r="E15" s="2" t="s">
        <v>23</v>
      </c>
      <c r="F15" s="2" t="s">
        <v>53</v>
      </c>
      <c r="G15" s="2" t="s">
        <v>14</v>
      </c>
      <c r="H15" s="2" t="s">
        <v>52</v>
      </c>
      <c r="I15" s="2">
        <v>67</v>
      </c>
      <c r="J15" s="2">
        <v>71.5</v>
      </c>
      <c r="K15" s="2">
        <v>1</v>
      </c>
      <c r="L15" s="2">
        <v>42.55</v>
      </c>
      <c r="M15" s="2">
        <v>79</v>
      </c>
      <c r="N15" s="6">
        <f t="shared" si="0"/>
        <v>31.6</v>
      </c>
      <c r="O15" s="6">
        <f t="shared" si="1"/>
        <v>74.150000000000006</v>
      </c>
      <c r="P15" s="2">
        <f>RANK(O15,$O$15:$O$20,0)</f>
        <v>2</v>
      </c>
    </row>
    <row r="16" spans="1:16" ht="27.95" customHeight="1" x14ac:dyDescent="0.15">
      <c r="A16" s="4">
        <v>14</v>
      </c>
      <c r="B16" s="2" t="s">
        <v>54</v>
      </c>
      <c r="C16" s="2" t="s">
        <v>55</v>
      </c>
      <c r="D16" s="2" t="s">
        <v>56</v>
      </c>
      <c r="E16" s="2" t="s">
        <v>23</v>
      </c>
      <c r="F16" s="2" t="s">
        <v>53</v>
      </c>
      <c r="G16" s="2" t="s">
        <v>14</v>
      </c>
      <c r="H16" s="2" t="s">
        <v>52</v>
      </c>
      <c r="I16" s="2">
        <v>68</v>
      </c>
      <c r="J16" s="2">
        <v>69.5</v>
      </c>
      <c r="K16" s="2">
        <v>1</v>
      </c>
      <c r="L16" s="2">
        <v>42.25</v>
      </c>
      <c r="M16" s="2">
        <v>81</v>
      </c>
      <c r="N16" s="6">
        <f t="shared" si="0"/>
        <v>32.4</v>
      </c>
      <c r="O16" s="6">
        <f t="shared" si="1"/>
        <v>74.650000000000006</v>
      </c>
      <c r="P16" s="2">
        <f t="shared" ref="P16:P19" si="5">RANK(O16,$O$15:$O$20,0)</f>
        <v>1</v>
      </c>
    </row>
    <row r="17" spans="1:16" ht="27.95" customHeight="1" x14ac:dyDescent="0.15">
      <c r="A17" s="4">
        <v>15</v>
      </c>
      <c r="B17" s="2" t="s">
        <v>57</v>
      </c>
      <c r="C17" s="2" t="s">
        <v>58</v>
      </c>
      <c r="D17" s="2" t="s">
        <v>59</v>
      </c>
      <c r="E17" s="2" t="s">
        <v>23</v>
      </c>
      <c r="F17" s="2" t="s">
        <v>53</v>
      </c>
      <c r="G17" s="2" t="s">
        <v>14</v>
      </c>
      <c r="H17" s="2" t="s">
        <v>52</v>
      </c>
      <c r="I17" s="2">
        <v>68</v>
      </c>
      <c r="J17" s="2">
        <v>66.5</v>
      </c>
      <c r="K17" s="2">
        <v>1</v>
      </c>
      <c r="L17" s="2">
        <v>41.35</v>
      </c>
      <c r="M17" s="2">
        <v>77.8</v>
      </c>
      <c r="N17" s="6">
        <f t="shared" si="0"/>
        <v>31.12</v>
      </c>
      <c r="O17" s="6">
        <f t="shared" si="1"/>
        <v>72.47</v>
      </c>
      <c r="P17" s="2">
        <f t="shared" si="5"/>
        <v>4</v>
      </c>
    </row>
    <row r="18" spans="1:16" ht="27.95" customHeight="1" x14ac:dyDescent="0.15">
      <c r="A18" s="4">
        <v>16</v>
      </c>
      <c r="B18" s="2" t="s">
        <v>60</v>
      </c>
      <c r="C18" s="2" t="s">
        <v>61</v>
      </c>
      <c r="D18" s="2" t="s">
        <v>62</v>
      </c>
      <c r="E18" s="2" t="s">
        <v>13</v>
      </c>
      <c r="F18" s="2" t="s">
        <v>53</v>
      </c>
      <c r="G18" s="2" t="s">
        <v>14</v>
      </c>
      <c r="H18" s="2" t="s">
        <v>52</v>
      </c>
      <c r="I18" s="2">
        <v>63</v>
      </c>
      <c r="J18" s="2">
        <v>73.5</v>
      </c>
      <c r="K18" s="2">
        <v>0</v>
      </c>
      <c r="L18" s="2">
        <v>40.950000000000003</v>
      </c>
      <c r="M18" s="2">
        <v>79</v>
      </c>
      <c r="N18" s="6">
        <f t="shared" si="0"/>
        <v>31.6</v>
      </c>
      <c r="O18" s="6">
        <f t="shared" si="1"/>
        <v>72.550000000000011</v>
      </c>
      <c r="P18" s="2">
        <f t="shared" si="5"/>
        <v>3</v>
      </c>
    </row>
    <row r="19" spans="1:16" ht="27.95" customHeight="1" x14ac:dyDescent="0.15">
      <c r="A19" s="4">
        <v>17</v>
      </c>
      <c r="B19" s="2" t="s">
        <v>63</v>
      </c>
      <c r="C19" s="2" t="s">
        <v>64</v>
      </c>
      <c r="D19" s="2" t="s">
        <v>65</v>
      </c>
      <c r="E19" s="2" t="s">
        <v>23</v>
      </c>
      <c r="F19" s="2" t="s">
        <v>53</v>
      </c>
      <c r="G19" s="2" t="s">
        <v>14</v>
      </c>
      <c r="H19" s="2" t="s">
        <v>52</v>
      </c>
      <c r="I19" s="2">
        <v>65</v>
      </c>
      <c r="J19" s="2">
        <v>63</v>
      </c>
      <c r="K19" s="2">
        <v>1</v>
      </c>
      <c r="L19" s="2">
        <v>39.4</v>
      </c>
      <c r="M19" s="2">
        <v>77</v>
      </c>
      <c r="N19" s="6">
        <f t="shared" si="0"/>
        <v>30.8</v>
      </c>
      <c r="O19" s="6">
        <f t="shared" si="1"/>
        <v>70.2</v>
      </c>
      <c r="P19" s="2">
        <f t="shared" si="5"/>
        <v>5</v>
      </c>
    </row>
    <row r="20" spans="1:16" s="5" customFormat="1" ht="27.95" customHeight="1" x14ac:dyDescent="0.15">
      <c r="A20" s="4">
        <v>18</v>
      </c>
      <c r="B20" s="4" t="s">
        <v>102</v>
      </c>
      <c r="C20" s="4" t="s">
        <v>103</v>
      </c>
      <c r="D20" s="4" t="s">
        <v>104</v>
      </c>
      <c r="E20" s="5" t="s">
        <v>100</v>
      </c>
      <c r="F20" s="4" t="s">
        <v>53</v>
      </c>
      <c r="G20" s="4" t="s">
        <v>14</v>
      </c>
      <c r="H20" s="4" t="s">
        <v>52</v>
      </c>
      <c r="I20" s="4">
        <v>58</v>
      </c>
      <c r="J20" s="4">
        <v>62.5</v>
      </c>
      <c r="K20" s="4">
        <v>1</v>
      </c>
      <c r="L20" s="4">
        <v>37.15</v>
      </c>
      <c r="M20" s="4" t="s">
        <v>105</v>
      </c>
      <c r="N20" s="7"/>
      <c r="O20" s="6">
        <f t="shared" si="1"/>
        <v>37.15</v>
      </c>
      <c r="P20" s="7"/>
    </row>
    <row r="21" spans="1:16" ht="27.95" customHeight="1" x14ac:dyDescent="0.15">
      <c r="A21" s="4">
        <v>19</v>
      </c>
      <c r="B21" s="2" t="s">
        <v>66</v>
      </c>
      <c r="C21" s="2" t="s">
        <v>67</v>
      </c>
      <c r="D21" s="2" t="s">
        <v>68</v>
      </c>
      <c r="E21" s="2" t="s">
        <v>23</v>
      </c>
      <c r="F21" s="2" t="s">
        <v>70</v>
      </c>
      <c r="G21" s="2" t="s">
        <v>14</v>
      </c>
      <c r="H21" s="2" t="s">
        <v>69</v>
      </c>
      <c r="I21" s="2">
        <v>64</v>
      </c>
      <c r="J21" s="2">
        <v>63</v>
      </c>
      <c r="K21" s="2">
        <v>0</v>
      </c>
      <c r="L21" s="2">
        <v>38.1</v>
      </c>
      <c r="M21" s="2">
        <v>77.400000000000006</v>
      </c>
      <c r="N21" s="6">
        <f t="shared" si="0"/>
        <v>30.960000000000004</v>
      </c>
      <c r="O21" s="6">
        <f t="shared" si="1"/>
        <v>69.06</v>
      </c>
      <c r="P21" s="2">
        <v>1</v>
      </c>
    </row>
    <row r="22" spans="1:16" ht="27.95" customHeight="1" x14ac:dyDescent="0.15">
      <c r="A22" s="4">
        <v>20</v>
      </c>
      <c r="B22" s="2" t="s">
        <v>71</v>
      </c>
      <c r="C22" s="2" t="s">
        <v>72</v>
      </c>
      <c r="D22" s="2" t="s">
        <v>73</v>
      </c>
      <c r="E22" s="2" t="s">
        <v>23</v>
      </c>
      <c r="F22" s="2" t="s">
        <v>70</v>
      </c>
      <c r="G22" s="2" t="s">
        <v>30</v>
      </c>
      <c r="H22" s="2" t="s">
        <v>74</v>
      </c>
      <c r="I22" s="2">
        <v>74</v>
      </c>
      <c r="J22" s="2">
        <v>77.5</v>
      </c>
      <c r="K22" s="2">
        <v>1</v>
      </c>
      <c r="L22" s="2">
        <v>46.45</v>
      </c>
      <c r="M22" s="2">
        <v>84.4</v>
      </c>
      <c r="N22" s="6">
        <f t="shared" si="0"/>
        <v>33.760000000000005</v>
      </c>
      <c r="O22" s="6">
        <f t="shared" si="1"/>
        <v>80.210000000000008</v>
      </c>
      <c r="P22" s="2">
        <v>1</v>
      </c>
    </row>
    <row r="23" spans="1:16" ht="27.95" customHeight="1" x14ac:dyDescent="0.15">
      <c r="A23" s="4">
        <v>21</v>
      </c>
      <c r="B23" s="2" t="s">
        <v>75</v>
      </c>
      <c r="C23" s="2" t="s">
        <v>76</v>
      </c>
      <c r="D23" s="2" t="s">
        <v>77</v>
      </c>
      <c r="E23" s="2" t="s">
        <v>23</v>
      </c>
      <c r="F23" s="2" t="s">
        <v>70</v>
      </c>
      <c r="G23" s="2" t="s">
        <v>30</v>
      </c>
      <c r="H23" s="2" t="s">
        <v>74</v>
      </c>
      <c r="I23" s="2">
        <v>83</v>
      </c>
      <c r="J23" s="2">
        <v>70.5</v>
      </c>
      <c r="K23" s="2">
        <v>0</v>
      </c>
      <c r="L23" s="2">
        <v>46.05</v>
      </c>
      <c r="M23" s="2">
        <v>83.2</v>
      </c>
      <c r="N23" s="6">
        <f t="shared" si="0"/>
        <v>33.28</v>
      </c>
      <c r="O23" s="6">
        <f t="shared" si="1"/>
        <v>79.33</v>
      </c>
      <c r="P23" s="2">
        <v>2</v>
      </c>
    </row>
    <row r="24" spans="1:16" ht="27.95" customHeight="1" x14ac:dyDescent="0.15">
      <c r="A24" s="4">
        <v>22</v>
      </c>
      <c r="B24" s="2" t="s">
        <v>78</v>
      </c>
      <c r="C24" s="2" t="s">
        <v>79</v>
      </c>
      <c r="D24" s="2" t="s">
        <v>80</v>
      </c>
      <c r="E24" s="2" t="s">
        <v>23</v>
      </c>
      <c r="F24" s="2" t="s">
        <v>70</v>
      </c>
      <c r="G24" s="2" t="s">
        <v>30</v>
      </c>
      <c r="H24" s="2" t="s">
        <v>74</v>
      </c>
      <c r="I24" s="2">
        <v>71</v>
      </c>
      <c r="J24" s="2">
        <v>75</v>
      </c>
      <c r="K24" s="2">
        <v>1</v>
      </c>
      <c r="L24" s="2">
        <v>44.8</v>
      </c>
      <c r="M24" s="2">
        <v>78.400000000000006</v>
      </c>
      <c r="N24" s="6">
        <f t="shared" si="0"/>
        <v>31.360000000000003</v>
      </c>
      <c r="O24" s="6">
        <f t="shared" si="1"/>
        <v>76.16</v>
      </c>
      <c r="P24" s="2">
        <v>3</v>
      </c>
    </row>
    <row r="25" spans="1:16" ht="27.95" customHeight="1" x14ac:dyDescent="0.15">
      <c r="A25" s="4">
        <v>23</v>
      </c>
      <c r="B25" s="2" t="s">
        <v>83</v>
      </c>
      <c r="C25" s="2" t="s">
        <v>84</v>
      </c>
      <c r="D25" s="2" t="s">
        <v>85</v>
      </c>
      <c r="E25" s="2" t="s">
        <v>23</v>
      </c>
      <c r="F25" s="2" t="s">
        <v>82</v>
      </c>
      <c r="G25" s="2" t="s">
        <v>30</v>
      </c>
      <c r="H25" s="2" t="s">
        <v>81</v>
      </c>
      <c r="I25" s="2">
        <v>65</v>
      </c>
      <c r="J25" s="2">
        <v>68.5</v>
      </c>
      <c r="K25" s="2">
        <v>0</v>
      </c>
      <c r="L25" s="2">
        <v>40.049999999999997</v>
      </c>
      <c r="M25" s="2">
        <v>78.599999999999994</v>
      </c>
      <c r="N25" s="6">
        <f t="shared" si="0"/>
        <v>31.439999999999998</v>
      </c>
      <c r="O25" s="6">
        <f t="shared" si="1"/>
        <v>71.489999999999995</v>
      </c>
      <c r="P25" s="2">
        <v>1</v>
      </c>
    </row>
    <row r="26" spans="1:16" s="5" customFormat="1" ht="27.95" customHeight="1" x14ac:dyDescent="0.15">
      <c r="A26" s="4">
        <v>24</v>
      </c>
      <c r="B26" s="4" t="s">
        <v>106</v>
      </c>
      <c r="C26" s="4" t="s">
        <v>107</v>
      </c>
      <c r="D26" s="4" t="s">
        <v>108</v>
      </c>
      <c r="E26" s="5" t="s">
        <v>111</v>
      </c>
      <c r="F26" s="4" t="s">
        <v>82</v>
      </c>
      <c r="G26" s="4" t="s">
        <v>30</v>
      </c>
      <c r="H26" s="4" t="s">
        <v>81</v>
      </c>
      <c r="I26" s="4">
        <v>64</v>
      </c>
      <c r="J26" s="4">
        <v>68.5</v>
      </c>
      <c r="K26" s="4">
        <v>0</v>
      </c>
      <c r="L26" s="4">
        <v>39.75</v>
      </c>
      <c r="M26" s="4">
        <v>76.400000000000006</v>
      </c>
      <c r="N26" s="6">
        <f t="shared" si="0"/>
        <v>30.560000000000002</v>
      </c>
      <c r="O26" s="6">
        <f t="shared" si="1"/>
        <v>70.31</v>
      </c>
      <c r="P26" s="4">
        <v>2</v>
      </c>
    </row>
    <row r="27" spans="1:16" s="5" customFormat="1" ht="27.95" customHeight="1" x14ac:dyDescent="0.15">
      <c r="A27" s="4">
        <v>25</v>
      </c>
      <c r="B27" s="4" t="s">
        <v>109</v>
      </c>
      <c r="C27" s="4" t="s">
        <v>110</v>
      </c>
      <c r="D27" s="8" t="s">
        <v>113</v>
      </c>
      <c r="E27" s="4" t="s">
        <v>100</v>
      </c>
      <c r="F27" s="4" t="s">
        <v>82</v>
      </c>
      <c r="G27" s="4" t="s">
        <v>30</v>
      </c>
      <c r="H27" s="4" t="s">
        <v>81</v>
      </c>
      <c r="I27" s="4">
        <v>58</v>
      </c>
      <c r="J27" s="4">
        <v>70</v>
      </c>
      <c r="K27" s="4">
        <v>0</v>
      </c>
      <c r="L27" s="4">
        <v>38.4</v>
      </c>
      <c r="M27" s="4">
        <v>74.2</v>
      </c>
      <c r="N27" s="6">
        <f t="shared" si="0"/>
        <v>29.680000000000003</v>
      </c>
      <c r="O27" s="6">
        <f t="shared" si="1"/>
        <v>68.08</v>
      </c>
      <c r="P27" s="4">
        <v>3</v>
      </c>
    </row>
  </sheetData>
  <sheetProtection password="DF70" sheet="1" objects="1" scenarios="1"/>
  <mergeCells count="1">
    <mergeCell ref="A1:P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2021-02-01T06:57:22Z</dcterms:modified>
</cp:coreProperties>
</file>