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报公开\"/>
    </mc:Choice>
  </mc:AlternateContent>
  <bookViews>
    <workbookView xWindow="0" yWindow="0" windowWidth="28245" windowHeight="12360"/>
  </bookViews>
  <sheets>
    <sheet name="10-对下补助分项目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C41" i="1"/>
  <c r="C40" i="1"/>
  <c r="C39" i="1"/>
  <c r="C38" i="1"/>
  <c r="Q37" i="1"/>
  <c r="Q5" i="1" s="1"/>
  <c r="P37" i="1"/>
  <c r="O37" i="1"/>
  <c r="N37" i="1"/>
  <c r="M37" i="1"/>
  <c r="L37" i="1"/>
  <c r="K37" i="1"/>
  <c r="J37" i="1"/>
  <c r="I37" i="1"/>
  <c r="H37" i="1"/>
  <c r="G37" i="1"/>
  <c r="F37" i="1"/>
  <c r="E37" i="1"/>
  <c r="C37" i="1" s="1"/>
  <c r="D37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Q6" i="1"/>
  <c r="P6" i="1"/>
  <c r="O6" i="1"/>
  <c r="O5" i="1" s="1"/>
  <c r="N6" i="1"/>
  <c r="N5" i="1" s="1"/>
  <c r="M6" i="1"/>
  <c r="L6" i="1"/>
  <c r="K6" i="1"/>
  <c r="J6" i="1"/>
  <c r="I6" i="1"/>
  <c r="I5" i="1" s="1"/>
  <c r="H6" i="1"/>
  <c r="H5" i="1" s="1"/>
  <c r="G6" i="1"/>
  <c r="F6" i="1"/>
  <c r="E6" i="1"/>
  <c r="D6" i="1"/>
  <c r="B6" i="1"/>
  <c r="B5" i="1" s="1"/>
  <c r="P5" i="1"/>
  <c r="M5" i="1"/>
  <c r="L5" i="1"/>
  <c r="K5" i="1"/>
  <c r="J5" i="1"/>
  <c r="G5" i="1"/>
  <c r="F5" i="1"/>
  <c r="E5" i="1"/>
  <c r="D5" i="1"/>
  <c r="C6" i="1" l="1"/>
  <c r="C5" i="1" s="1"/>
</calcChain>
</file>

<file path=xl/sharedStrings.xml><?xml version="1.0" encoding="utf-8"?>
<sst xmlns="http://schemas.openxmlformats.org/spreadsheetml/2006/main" count="58" uniqueCount="58">
  <si>
    <t>表10</t>
  </si>
  <si>
    <r>
      <rPr>
        <b/>
        <sz val="13.5"/>
        <color indexed="8"/>
        <rFont val="Microsoft JhengHei"/>
        <family val="2"/>
      </rPr>
      <t>2024</t>
    </r>
    <r>
      <rPr>
        <b/>
        <sz val="13.5"/>
        <color indexed="8"/>
        <rFont val="宋体"/>
        <family val="3"/>
        <charset val="134"/>
      </rPr>
      <t>年阿</t>
    </r>
    <r>
      <rPr>
        <b/>
        <sz val="13.5"/>
        <color indexed="8"/>
        <rFont val="宋体"/>
        <family val="3"/>
        <charset val="134"/>
      </rPr>
      <t>坝州州对下税收返还和转移支付补助预算表</t>
    </r>
    <r>
      <rPr>
        <b/>
        <sz val="13.5"/>
        <color indexed="8"/>
        <rFont val="Microsoft JhengHei"/>
        <family val="2"/>
      </rPr>
      <t/>
    </r>
    <phoneticPr fontId="3" type="noConversion"/>
  </si>
  <si>
    <t>单位：万元</t>
  </si>
  <si>
    <t>转移支付名称</t>
  </si>
  <si>
    <t>预算数</t>
  </si>
  <si>
    <t>县级小计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</si>
  <si>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</si>
  <si>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</si>
  <si>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</si>
  <si>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</si>
  <si>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</si>
  <si>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</si>
  <si>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</si>
  <si>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</si>
  <si>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马尔康市</t>
  </si>
  <si>
    <t>壤塘县</t>
  </si>
  <si>
    <t>阿坝县</t>
  </si>
  <si>
    <t>若尔盖县</t>
  </si>
  <si>
    <t>红原县</t>
  </si>
  <si>
    <t>卧龙</t>
  </si>
  <si>
    <t>合计</t>
  </si>
  <si>
    <t>一、阿坝州对下转移支付</t>
  </si>
  <si>
    <t>（一）阿坝州对下一般性转移支付</t>
  </si>
  <si>
    <t>其中：县级基本财力保障机制奖补资金支出</t>
  </si>
  <si>
    <t>体制补助支出</t>
  </si>
  <si>
    <t>均衡性转移支付支出</t>
  </si>
  <si>
    <t>结算补助支出</t>
  </si>
  <si>
    <t>重点生态功能区转移支付支出</t>
  </si>
  <si>
    <t>固定数额补助支出</t>
  </si>
  <si>
    <t>革命老区转移支付支出</t>
  </si>
  <si>
    <t>民族地区转移支付支出</t>
  </si>
  <si>
    <t>（二）阿坝州对下专项转移支付</t>
  </si>
  <si>
    <t>其中：一般公共服务支出</t>
  </si>
  <si>
    <t>公共安全支出</t>
  </si>
  <si>
    <t>教育支出</t>
  </si>
  <si>
    <t>科学技术支出</t>
  </si>
  <si>
    <t>文化体育与传媒支出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</si>
  <si>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</si>
  <si>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</si>
  <si>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</si>
  <si>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</si>
  <si>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</si>
  <si>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</si>
  <si>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</si>
  <si>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</si>
  <si>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</si>
  <si>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</si>
  <si>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国土海洋气象等支出</t>
  </si>
  <si>
    <t>住房保障支出</t>
  </si>
  <si>
    <t>粮油物资储备支出</t>
  </si>
  <si>
    <t>预备费</t>
  </si>
  <si>
    <t>其他支出</t>
  </si>
  <si>
    <t>二、（市、县）对下税收返还</t>
  </si>
  <si>
    <t>所得税基数返还收入</t>
  </si>
  <si>
    <t>成品油税费改革税收返还收入</t>
  </si>
  <si>
    <t>增值税和消费税税收返还收入</t>
  </si>
  <si>
    <t>增值税“五五分享”税收返还收入</t>
  </si>
  <si>
    <t>其他税收返还收入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</si>
</sst>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3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3.5"/>
      <color indexed="8"/>
      <name val="Microsoft JhengHei"/>
      <family val="2"/>
    </font>
    <font>
      <b/>
      <sz val="13.5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b/>
      <sz val="8"/>
      <color indexed="8"/>
      <name val="Microsoft JhengHei"/>
      <family val="2"/>
    </font>
    <font>
      <sz val="12"/>
      <color indexed="8"/>
      <name val="宋体"/>
      <family val="3"/>
      <charset val="134"/>
    </font>
    <font>
      <b/>
      <sz val="8"/>
      <name val="Microsoft JhengHei"/>
      <family val="2"/>
    </font>
    <font>
      <sz val="8"/>
      <name val="宋体"/>
      <family val="3"/>
      <charset val="134"/>
    </font>
    <font>
      <sz val="11"/>
      <name val="宋体"/>
      <family val="3"/>
      <charset val="134"/>
    </font>
    <font>
      <sz val="6.5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/>
    </xf>
    <xf numFmtId="0" fontId="1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right" vertical="top" wrapText="1"/>
    </xf>
    <xf numFmtId="0" fontId="7" fillId="0" borderId="1" xfId="0" applyFont="1" applyBorder="1" applyAlignment="1" applyProtection="1">
      <alignment horizontal="center" vertical="top" wrapText="1"/>
    </xf>
    <xf numFmtId="0" fontId="7" fillId="0" borderId="2" xfId="0" applyFont="1" applyBorder="1" applyAlignment="1" applyProtection="1">
      <alignment horizontal="center" vertical="top" wrapText="1"/>
    </xf>
    <xf numFmtId="0" fontId="7" fillId="0" borderId="3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left" vertical="top"/>
    </xf>
    <xf numFmtId="3" fontId="7" fillId="0" borderId="1" xfId="0" applyNumberFormat="1" applyFont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top" wrapText="1"/>
    </xf>
    <xf numFmtId="3" fontId="9" fillId="0" borderId="1" xfId="0" applyNumberFormat="1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left" vertical="top" wrapText="1" indent="4"/>
    </xf>
    <xf numFmtId="3" fontId="10" fillId="0" borderId="1" xfId="0" applyNumberFormat="1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left" vertical="top" wrapText="1" indent="7"/>
    </xf>
    <xf numFmtId="0" fontId="1" fillId="0" borderId="1" xfId="0" applyFont="1" applyBorder="1" applyAlignment="1" applyProtection="1">
      <alignment horizontal="center" vertical="center" wrapText="1"/>
    </xf>
    <xf numFmtId="3" fontId="11" fillId="0" borderId="1" xfId="0" applyNumberFormat="1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top" wrapText="1" indent="4"/>
    </xf>
    <xf numFmtId="3" fontId="6" fillId="0" borderId="1" xfId="0" applyNumberFormat="1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left" vertical="top" wrapText="1" indent="3"/>
    </xf>
    <xf numFmtId="0" fontId="8" fillId="0" borderId="0" xfId="0" applyFont="1" applyProtection="1">
      <alignment vertical="center"/>
    </xf>
    <xf numFmtId="38" fontId="8" fillId="0" borderId="0" xfId="0" applyNumberFormat="1" applyFont="1" applyProtection="1">
      <alignment vertical="center"/>
    </xf>
    <xf numFmtId="176" fontId="8" fillId="0" borderId="0" xfId="0" applyNumberFormat="1" applyFont="1" applyProtection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10"/>
    <pageSetUpPr fitToPage="1"/>
  </sheetPr>
  <dimension ref="A1:U47"/>
  <sheetViews>
    <sheetView showZeros="0" tabSelected="1" zoomScaleNormal="100" zoomScaleSheetLayoutView="100" workbookViewId="0">
      <selection activeCell="C7" sqref="C7:Q16"/>
    </sheetView>
  </sheetViews>
  <sheetFormatPr defaultRowHeight="14.25"/>
  <cols>
    <col min="1" max="1" width="34.25" style="26" customWidth="1"/>
    <col min="2" max="2" width="19.625" style="27" customWidth="1"/>
    <col min="3" max="16384" width="9" style="3"/>
  </cols>
  <sheetData>
    <row r="1" spans="1:21" ht="25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1" ht="50.65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1" ht="30" customHeight="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21" ht="29.1" customHeight="1">
      <c r="A4" s="7" t="s">
        <v>3</v>
      </c>
      <c r="B4" s="8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  <c r="Q4" s="10" t="s">
        <v>19</v>
      </c>
    </row>
    <row r="5" spans="1:21" ht="29.1" customHeight="1">
      <c r="A5" s="7" t="s">
        <v>20</v>
      </c>
      <c r="B5" s="11">
        <f t="shared" ref="B5:Q5" si="0">SUM(B6,B37)</f>
        <v>1075570</v>
      </c>
      <c r="C5" s="11">
        <f t="shared" si="0"/>
        <v>1075570</v>
      </c>
      <c r="D5" s="11">
        <f t="shared" si="0"/>
        <v>83797</v>
      </c>
      <c r="E5" s="11">
        <f t="shared" si="0"/>
        <v>63970</v>
      </c>
      <c r="F5" s="11">
        <f t="shared" si="0"/>
        <v>91213</v>
      </c>
      <c r="G5" s="11">
        <f t="shared" si="0"/>
        <v>93403</v>
      </c>
      <c r="H5" s="11">
        <f t="shared" si="0"/>
        <v>75550</v>
      </c>
      <c r="I5" s="11">
        <f t="shared" si="0"/>
        <v>80641</v>
      </c>
      <c r="J5" s="11">
        <f t="shared" si="0"/>
        <v>78608</v>
      </c>
      <c r="K5" s="11">
        <f t="shared" si="0"/>
        <v>73145</v>
      </c>
      <c r="L5" s="11">
        <f t="shared" si="0"/>
        <v>69709</v>
      </c>
      <c r="M5" s="11">
        <f t="shared" si="0"/>
        <v>80711</v>
      </c>
      <c r="N5" s="11">
        <f t="shared" si="0"/>
        <v>104150</v>
      </c>
      <c r="O5" s="11">
        <f t="shared" si="0"/>
        <v>104604</v>
      </c>
      <c r="P5" s="11">
        <f t="shared" si="0"/>
        <v>74011</v>
      </c>
      <c r="Q5" s="11">
        <f t="shared" si="0"/>
        <v>2058</v>
      </c>
      <c r="R5" s="12"/>
      <c r="S5" s="12"/>
      <c r="T5" s="12"/>
      <c r="U5" s="12"/>
    </row>
    <row r="6" spans="1:21" ht="29.1" customHeight="1">
      <c r="A6" s="13" t="s">
        <v>21</v>
      </c>
      <c r="B6" s="11">
        <f>SUM(B7+B16)</f>
        <v>1060847</v>
      </c>
      <c r="C6" s="11">
        <f t="shared" ref="C6:C15" si="1">SUM(D6:Q6)</f>
        <v>1060847</v>
      </c>
      <c r="D6" s="11">
        <f t="shared" ref="D6:Q6" si="2">SUM(D7,D16)</f>
        <v>80944</v>
      </c>
      <c r="E6" s="11">
        <f t="shared" si="2"/>
        <v>63194</v>
      </c>
      <c r="F6" s="11">
        <f t="shared" si="2"/>
        <v>91076</v>
      </c>
      <c r="G6" s="11">
        <f t="shared" si="2"/>
        <v>91007</v>
      </c>
      <c r="H6" s="11">
        <f t="shared" si="2"/>
        <v>72305</v>
      </c>
      <c r="I6" s="11">
        <f t="shared" si="2"/>
        <v>80015</v>
      </c>
      <c r="J6" s="11">
        <f t="shared" si="2"/>
        <v>77881</v>
      </c>
      <c r="K6" s="11">
        <f t="shared" si="2"/>
        <v>73322</v>
      </c>
      <c r="L6" s="11">
        <f t="shared" si="2"/>
        <v>68525</v>
      </c>
      <c r="M6" s="11">
        <f t="shared" si="2"/>
        <v>80293</v>
      </c>
      <c r="N6" s="11">
        <f t="shared" si="2"/>
        <v>103446</v>
      </c>
      <c r="O6" s="11">
        <f t="shared" si="2"/>
        <v>103764</v>
      </c>
      <c r="P6" s="11">
        <f t="shared" si="2"/>
        <v>73619</v>
      </c>
      <c r="Q6" s="11">
        <f t="shared" si="2"/>
        <v>1456</v>
      </c>
      <c r="R6" s="12"/>
      <c r="S6" s="12"/>
      <c r="T6" s="12"/>
      <c r="U6" s="12"/>
    </row>
    <row r="7" spans="1:21" ht="29.1" customHeight="1">
      <c r="A7" s="13" t="s">
        <v>22</v>
      </c>
      <c r="B7" s="11">
        <f>SUM(C7)</f>
        <v>1060847</v>
      </c>
      <c r="C7" s="14">
        <f t="shared" si="1"/>
        <v>1060847</v>
      </c>
      <c r="D7" s="14">
        <v>80944</v>
      </c>
      <c r="E7" s="14">
        <v>63194</v>
      </c>
      <c r="F7" s="14">
        <v>91076</v>
      </c>
      <c r="G7" s="14">
        <v>91007</v>
      </c>
      <c r="H7" s="14">
        <v>72305</v>
      </c>
      <c r="I7" s="14">
        <v>80015</v>
      </c>
      <c r="J7" s="14">
        <v>77881</v>
      </c>
      <c r="K7" s="14">
        <v>73322</v>
      </c>
      <c r="L7" s="14">
        <v>68525</v>
      </c>
      <c r="M7" s="14">
        <v>80293</v>
      </c>
      <c r="N7" s="14">
        <v>103446</v>
      </c>
      <c r="O7" s="14">
        <v>103764</v>
      </c>
      <c r="P7" s="14">
        <v>73619</v>
      </c>
      <c r="Q7" s="14">
        <v>1456</v>
      </c>
      <c r="R7" s="12"/>
      <c r="S7" s="12"/>
      <c r="T7" s="12"/>
      <c r="U7" s="12"/>
    </row>
    <row r="8" spans="1:21" ht="29.1" customHeight="1">
      <c r="A8" s="15" t="s">
        <v>23</v>
      </c>
      <c r="B8" s="11">
        <f t="shared" ref="B8:B15" si="3">C8</f>
        <v>83839</v>
      </c>
      <c r="C8" s="14">
        <f t="shared" si="1"/>
        <v>83839</v>
      </c>
      <c r="D8" s="16">
        <v>3718</v>
      </c>
      <c r="E8" s="16">
        <v>5168</v>
      </c>
      <c r="F8" s="16">
        <v>6238</v>
      </c>
      <c r="G8" s="16">
        <v>7341</v>
      </c>
      <c r="H8" s="16">
        <v>6640</v>
      </c>
      <c r="I8" s="16">
        <v>7209</v>
      </c>
      <c r="J8" s="16">
        <v>7452</v>
      </c>
      <c r="K8" s="16">
        <v>5373</v>
      </c>
      <c r="L8" s="16">
        <v>5487</v>
      </c>
      <c r="M8" s="16">
        <v>6036</v>
      </c>
      <c r="N8" s="16">
        <v>8887</v>
      </c>
      <c r="O8" s="16">
        <v>7303</v>
      </c>
      <c r="P8" s="16">
        <v>6987</v>
      </c>
      <c r="Q8" s="16"/>
      <c r="R8" s="12"/>
      <c r="S8" s="12"/>
      <c r="T8" s="12"/>
      <c r="U8" s="12"/>
    </row>
    <row r="9" spans="1:21" ht="29.1" customHeight="1">
      <c r="A9" s="17" t="s">
        <v>24</v>
      </c>
      <c r="B9" s="11">
        <f t="shared" si="3"/>
        <v>2866</v>
      </c>
      <c r="C9" s="14">
        <f t="shared" si="1"/>
        <v>2866</v>
      </c>
      <c r="D9" s="16">
        <v>60</v>
      </c>
      <c r="E9" s="16">
        <v>220</v>
      </c>
      <c r="F9" s="16">
        <v>322</v>
      </c>
      <c r="G9" s="16">
        <v>195</v>
      </c>
      <c r="H9" s="16">
        <v>176</v>
      </c>
      <c r="I9" s="16">
        <v>359</v>
      </c>
      <c r="J9" s="16">
        <v>323</v>
      </c>
      <c r="K9" s="16">
        <v>237</v>
      </c>
      <c r="L9" s="16">
        <v>79</v>
      </c>
      <c r="M9" s="16">
        <v>250</v>
      </c>
      <c r="N9" s="16">
        <v>262</v>
      </c>
      <c r="O9" s="16">
        <v>153</v>
      </c>
      <c r="P9" s="16">
        <v>230</v>
      </c>
      <c r="Q9" s="16"/>
      <c r="R9" s="12"/>
      <c r="S9" s="12"/>
      <c r="T9" s="12"/>
      <c r="U9" s="12"/>
    </row>
    <row r="10" spans="1:21" ht="29.1" customHeight="1">
      <c r="A10" s="17" t="s">
        <v>25</v>
      </c>
      <c r="B10" s="11">
        <f t="shared" si="3"/>
        <v>557576</v>
      </c>
      <c r="C10" s="14">
        <f t="shared" si="1"/>
        <v>557576</v>
      </c>
      <c r="D10" s="16">
        <v>34657</v>
      </c>
      <c r="E10" s="16">
        <v>33282</v>
      </c>
      <c r="F10" s="16">
        <v>49756</v>
      </c>
      <c r="G10" s="16">
        <v>49106</v>
      </c>
      <c r="H10" s="16">
        <v>38006</v>
      </c>
      <c r="I10" s="16">
        <v>46804</v>
      </c>
      <c r="J10" s="16">
        <v>48508</v>
      </c>
      <c r="K10" s="16">
        <v>38640</v>
      </c>
      <c r="L10" s="16">
        <v>35419</v>
      </c>
      <c r="M10" s="16">
        <v>40376</v>
      </c>
      <c r="N10" s="16">
        <v>51690</v>
      </c>
      <c r="O10" s="16">
        <v>52620</v>
      </c>
      <c r="P10" s="16">
        <v>38712</v>
      </c>
      <c r="Q10" s="16"/>
      <c r="R10" s="12"/>
      <c r="S10" s="12"/>
      <c r="T10" s="12"/>
      <c r="U10" s="12"/>
    </row>
    <row r="11" spans="1:21" ht="29.1" customHeight="1">
      <c r="A11" s="17" t="s">
        <v>26</v>
      </c>
      <c r="B11" s="11">
        <f t="shared" si="3"/>
        <v>85752</v>
      </c>
      <c r="C11" s="14">
        <f t="shared" si="1"/>
        <v>85752</v>
      </c>
      <c r="D11" s="16">
        <v>6466</v>
      </c>
      <c r="E11" s="16">
        <v>4814</v>
      </c>
      <c r="F11" s="16">
        <v>5691</v>
      </c>
      <c r="G11" s="16">
        <v>4687</v>
      </c>
      <c r="H11" s="16">
        <v>4553</v>
      </c>
      <c r="I11" s="16">
        <v>5479</v>
      </c>
      <c r="J11" s="16">
        <v>6384</v>
      </c>
      <c r="K11" s="16">
        <v>6438</v>
      </c>
      <c r="L11" s="16">
        <v>3566</v>
      </c>
      <c r="M11" s="16">
        <v>4423</v>
      </c>
      <c r="N11" s="16">
        <v>6562</v>
      </c>
      <c r="O11" s="16">
        <v>5880</v>
      </c>
      <c r="P11" s="16">
        <v>20797</v>
      </c>
      <c r="Q11" s="16">
        <v>12</v>
      </c>
      <c r="R11" s="12"/>
      <c r="S11" s="12"/>
      <c r="T11" s="12"/>
      <c r="U11" s="12"/>
    </row>
    <row r="12" spans="1:21" ht="29.1" customHeight="1">
      <c r="A12" s="17" t="s">
        <v>27</v>
      </c>
      <c r="B12" s="11">
        <f t="shared" si="3"/>
        <v>88512</v>
      </c>
      <c r="C12" s="14">
        <f t="shared" si="1"/>
        <v>88512</v>
      </c>
      <c r="D12" s="16">
        <v>7063</v>
      </c>
      <c r="E12" s="16">
        <v>5435</v>
      </c>
      <c r="F12" s="16">
        <v>7844</v>
      </c>
      <c r="G12" s="16">
        <v>7105</v>
      </c>
      <c r="H12" s="16">
        <v>7458</v>
      </c>
      <c r="I12" s="16">
        <v>6604</v>
      </c>
      <c r="J12" s="16">
        <v>6216</v>
      </c>
      <c r="K12" s="16">
        <v>6189</v>
      </c>
      <c r="L12" s="16">
        <v>6959</v>
      </c>
      <c r="M12" s="16">
        <v>6454</v>
      </c>
      <c r="N12" s="16">
        <v>7626</v>
      </c>
      <c r="O12" s="16">
        <v>7247</v>
      </c>
      <c r="P12" s="16">
        <v>6312</v>
      </c>
      <c r="Q12" s="16"/>
      <c r="R12" s="12"/>
      <c r="S12" s="12"/>
      <c r="T12" s="12"/>
      <c r="U12" s="12"/>
    </row>
    <row r="13" spans="1:21" ht="29.1" customHeight="1">
      <c r="A13" s="17" t="s">
        <v>28</v>
      </c>
      <c r="B13" s="11">
        <f t="shared" si="3"/>
        <v>147061</v>
      </c>
      <c r="C13" s="16">
        <f t="shared" si="1"/>
        <v>147061</v>
      </c>
      <c r="D13" s="16">
        <v>11857</v>
      </c>
      <c r="E13" s="16">
        <v>8030</v>
      </c>
      <c r="F13" s="16">
        <v>11335</v>
      </c>
      <c r="G13" s="16">
        <v>11855</v>
      </c>
      <c r="H13" s="16">
        <v>8502</v>
      </c>
      <c r="I13" s="16">
        <v>11998</v>
      </c>
      <c r="J13" s="16">
        <v>10757</v>
      </c>
      <c r="K13" s="16">
        <v>10381</v>
      </c>
      <c r="L13" s="16">
        <v>11884</v>
      </c>
      <c r="M13" s="16">
        <v>12877</v>
      </c>
      <c r="N13" s="16">
        <v>11531</v>
      </c>
      <c r="O13" s="16">
        <v>13055</v>
      </c>
      <c r="P13" s="16">
        <v>11930</v>
      </c>
      <c r="Q13" s="16">
        <v>1069</v>
      </c>
      <c r="R13" s="12"/>
      <c r="S13" s="12"/>
      <c r="T13" s="12"/>
      <c r="U13" s="12"/>
    </row>
    <row r="14" spans="1:21" ht="29.1" customHeight="1">
      <c r="A14" s="17" t="s">
        <v>29</v>
      </c>
      <c r="B14" s="11">
        <f t="shared" si="3"/>
        <v>23066</v>
      </c>
      <c r="C14" s="14">
        <f t="shared" si="1"/>
        <v>23066</v>
      </c>
      <c r="D14" s="16">
        <v>1542</v>
      </c>
      <c r="E14" s="16">
        <v>1561</v>
      </c>
      <c r="F14" s="16">
        <v>1567</v>
      </c>
      <c r="G14" s="16">
        <v>2092</v>
      </c>
      <c r="H14" s="16">
        <v>1286</v>
      </c>
      <c r="I14" s="16">
        <v>1735</v>
      </c>
      <c r="J14" s="16">
        <v>2204</v>
      </c>
      <c r="K14" s="16">
        <v>1859</v>
      </c>
      <c r="L14" s="16">
        <v>1828</v>
      </c>
      <c r="M14" s="16">
        <v>2289</v>
      </c>
      <c r="N14" s="16">
        <v>1775</v>
      </c>
      <c r="O14" s="16">
        <v>1796</v>
      </c>
      <c r="P14" s="16">
        <v>1532</v>
      </c>
      <c r="Q14" s="16"/>
      <c r="R14" s="12"/>
      <c r="S14" s="12"/>
      <c r="T14" s="12"/>
      <c r="U14" s="12"/>
    </row>
    <row r="15" spans="1:21" ht="29.1" customHeight="1">
      <c r="A15" s="17" t="s">
        <v>30</v>
      </c>
      <c r="B15" s="11">
        <f t="shared" si="3"/>
        <v>66344</v>
      </c>
      <c r="C15" s="14">
        <f t="shared" si="1"/>
        <v>66344</v>
      </c>
      <c r="D15" s="16">
        <v>5717</v>
      </c>
      <c r="E15" s="16">
        <v>3665</v>
      </c>
      <c r="F15" s="16">
        <v>6323</v>
      </c>
      <c r="G15" s="16">
        <v>5494</v>
      </c>
      <c r="H15" s="16">
        <v>4896</v>
      </c>
      <c r="I15" s="16">
        <v>4696</v>
      </c>
      <c r="J15" s="16">
        <v>5102</v>
      </c>
      <c r="K15" s="16">
        <v>4862</v>
      </c>
      <c r="L15" s="16">
        <v>4447</v>
      </c>
      <c r="M15" s="16">
        <v>4575</v>
      </c>
      <c r="N15" s="16">
        <v>5592</v>
      </c>
      <c r="O15" s="16">
        <v>6882</v>
      </c>
      <c r="P15" s="16">
        <v>4093</v>
      </c>
      <c r="Q15" s="16"/>
      <c r="R15" s="12"/>
      <c r="S15" s="12"/>
      <c r="T15" s="12"/>
      <c r="U15" s="12"/>
    </row>
    <row r="16" spans="1:21" ht="29.1" customHeight="1">
      <c r="A16" s="13" t="s">
        <v>31</v>
      </c>
      <c r="B16" s="18"/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12"/>
      <c r="S16" s="12"/>
      <c r="T16" s="12"/>
      <c r="U16" s="12"/>
    </row>
    <row r="17" spans="1:21" ht="29.1" customHeight="1">
      <c r="A17" s="13" t="s">
        <v>32</v>
      </c>
      <c r="B17" s="18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12"/>
      <c r="S17" s="12"/>
      <c r="T17" s="12"/>
      <c r="U17" s="12"/>
    </row>
    <row r="18" spans="1:21" ht="29.1" customHeight="1">
      <c r="A18" s="23" t="s">
        <v>33</v>
      </c>
      <c r="B18" s="18"/>
      <c r="C18" s="18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12"/>
      <c r="S18" s="12"/>
      <c r="T18" s="12"/>
      <c r="U18" s="12"/>
    </row>
    <row r="19" spans="1:21" ht="29.1" customHeight="1">
      <c r="A19" s="23" t="s">
        <v>34</v>
      </c>
      <c r="B19" s="18"/>
      <c r="C19" s="18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12"/>
      <c r="S19" s="12"/>
      <c r="T19" s="12"/>
      <c r="U19" s="12"/>
    </row>
    <row r="20" spans="1:21" ht="29.1" customHeight="1">
      <c r="A20" s="23" t="s">
        <v>35</v>
      </c>
      <c r="B20" s="18"/>
      <c r="C20" s="18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12"/>
      <c r="S20" s="12"/>
      <c r="T20" s="12"/>
      <c r="U20" s="12"/>
    </row>
    <row r="21" spans="1:21" ht="29.1" customHeight="1">
      <c r="A21" s="23" t="s">
        <v>36</v>
      </c>
      <c r="B21" s="18"/>
      <c r="C21" s="18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12"/>
      <c r="S21" s="12"/>
      <c r="T21" s="12"/>
      <c r="U21" s="12"/>
    </row>
    <row r="22" spans="1:21" ht="29.1" customHeight="1">
      <c r="A22" s="23" t="s">
        <v>37</v>
      </c>
      <c r="B22" s="18"/>
      <c r="C22" s="18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12"/>
      <c r="S22" s="12"/>
      <c r="T22" s="12"/>
      <c r="U22" s="12"/>
    </row>
    <row r="23" spans="1:21" ht="29.1" customHeight="1">
      <c r="A23" s="23" t="s">
        <v>38</v>
      </c>
      <c r="B23" s="18"/>
      <c r="C23" s="18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12"/>
      <c r="S23" s="12"/>
      <c r="T23" s="12"/>
      <c r="U23" s="12"/>
    </row>
    <row r="24" spans="1:21" ht="29.1" customHeight="1">
      <c r="A24" s="23" t="s">
        <v>39</v>
      </c>
      <c r="B24" s="18"/>
      <c r="C24" s="18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12"/>
      <c r="S24" s="12"/>
      <c r="T24" s="12"/>
      <c r="U24" s="12"/>
    </row>
    <row r="25" spans="1:21" ht="29.1" customHeight="1">
      <c r="A25" s="23" t="s">
        <v>40</v>
      </c>
      <c r="B25" s="18"/>
      <c r="C25" s="18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12"/>
      <c r="S25" s="12"/>
      <c r="T25" s="12"/>
      <c r="U25" s="12"/>
    </row>
    <row r="26" spans="1:21" ht="29.1" customHeight="1">
      <c r="A26" s="23" t="s">
        <v>41</v>
      </c>
      <c r="B26" s="18"/>
      <c r="C26" s="18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12"/>
      <c r="S26" s="12"/>
      <c r="T26" s="12"/>
      <c r="U26" s="12"/>
    </row>
    <row r="27" spans="1:21" ht="29.1" customHeight="1">
      <c r="A27" s="23" t="s">
        <v>42</v>
      </c>
      <c r="B27" s="18"/>
      <c r="C27" s="1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12"/>
      <c r="S27" s="12"/>
      <c r="T27" s="12"/>
      <c r="U27" s="12"/>
    </row>
    <row r="28" spans="1:21" ht="29.1" customHeight="1">
      <c r="A28" s="23" t="s">
        <v>43</v>
      </c>
      <c r="B28" s="18"/>
      <c r="C28" s="18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12"/>
      <c r="S28" s="12"/>
      <c r="T28" s="12"/>
      <c r="U28" s="12"/>
    </row>
    <row r="29" spans="1:21" ht="29.1" customHeight="1">
      <c r="A29" s="23" t="s">
        <v>44</v>
      </c>
      <c r="B29" s="18"/>
      <c r="C29" s="18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12"/>
      <c r="S29" s="12"/>
      <c r="T29" s="12"/>
      <c r="U29" s="12"/>
    </row>
    <row r="30" spans="1:21" ht="29.1" customHeight="1">
      <c r="A30" s="23" t="s">
        <v>45</v>
      </c>
      <c r="B30" s="18"/>
      <c r="C30" s="18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12"/>
      <c r="S30" s="12"/>
      <c r="T30" s="12"/>
      <c r="U30" s="12"/>
    </row>
    <row r="31" spans="1:21" ht="29.1" customHeight="1">
      <c r="A31" s="23" t="s">
        <v>46</v>
      </c>
      <c r="B31" s="18"/>
      <c r="C31" s="18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12"/>
      <c r="S31" s="12"/>
      <c r="T31" s="12"/>
      <c r="U31" s="12"/>
    </row>
    <row r="32" spans="1:21" ht="29.1" customHeight="1">
      <c r="A32" s="23" t="s">
        <v>47</v>
      </c>
      <c r="B32" s="18"/>
      <c r="C32" s="18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12"/>
      <c r="S32" s="12"/>
      <c r="T32" s="12"/>
      <c r="U32" s="12"/>
    </row>
    <row r="33" spans="1:21" ht="29.1" customHeight="1">
      <c r="A33" s="23" t="s">
        <v>48</v>
      </c>
      <c r="B33" s="18"/>
      <c r="C33" s="18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12"/>
      <c r="S33" s="12"/>
      <c r="T33" s="12"/>
      <c r="U33" s="12"/>
    </row>
    <row r="34" spans="1:21" ht="29.1" customHeight="1">
      <c r="A34" s="23" t="s">
        <v>49</v>
      </c>
      <c r="B34" s="18"/>
      <c r="C34" s="18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12"/>
      <c r="S34" s="12"/>
      <c r="T34" s="12"/>
      <c r="U34" s="12"/>
    </row>
    <row r="35" spans="1:21" ht="29.1" customHeight="1">
      <c r="A35" s="23" t="s">
        <v>50</v>
      </c>
      <c r="B35" s="18"/>
      <c r="C35" s="18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12"/>
      <c r="S35" s="12"/>
      <c r="T35" s="12"/>
      <c r="U35" s="12"/>
    </row>
    <row r="36" spans="1:21" ht="29.1" customHeight="1">
      <c r="A36" s="23" t="s">
        <v>51</v>
      </c>
      <c r="B36" s="18"/>
      <c r="C36" s="18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12"/>
      <c r="S36" s="12"/>
      <c r="T36" s="12"/>
      <c r="U36" s="12"/>
    </row>
    <row r="37" spans="1:21" ht="25.5" customHeight="1">
      <c r="A37" s="13" t="s">
        <v>52</v>
      </c>
      <c r="B37" s="11">
        <v>14723</v>
      </c>
      <c r="C37" s="11">
        <f t="shared" ref="C37:C42" si="4">SUM(D37:Q37)</f>
        <v>14723</v>
      </c>
      <c r="D37" s="24">
        <f t="shared" ref="D37:Q37" si="5">SUM(D38:D42)</f>
        <v>2853</v>
      </c>
      <c r="E37" s="24">
        <f t="shared" si="5"/>
        <v>776</v>
      </c>
      <c r="F37" s="24">
        <f t="shared" si="5"/>
        <v>137</v>
      </c>
      <c r="G37" s="24">
        <f t="shared" si="5"/>
        <v>2396</v>
      </c>
      <c r="H37" s="24">
        <f t="shared" si="5"/>
        <v>3245</v>
      </c>
      <c r="I37" s="24">
        <f t="shared" si="5"/>
        <v>626</v>
      </c>
      <c r="J37" s="24">
        <f t="shared" si="5"/>
        <v>727</v>
      </c>
      <c r="K37" s="24">
        <f t="shared" si="5"/>
        <v>-177</v>
      </c>
      <c r="L37" s="24">
        <f t="shared" si="5"/>
        <v>1184</v>
      </c>
      <c r="M37" s="24">
        <f t="shared" si="5"/>
        <v>418</v>
      </c>
      <c r="N37" s="24">
        <f t="shared" si="5"/>
        <v>704</v>
      </c>
      <c r="O37" s="24">
        <f t="shared" si="5"/>
        <v>840</v>
      </c>
      <c r="P37" s="24">
        <f t="shared" si="5"/>
        <v>392</v>
      </c>
      <c r="Q37" s="24">
        <f t="shared" si="5"/>
        <v>602</v>
      </c>
      <c r="R37" s="12"/>
      <c r="S37" s="12"/>
      <c r="T37" s="12"/>
      <c r="U37" s="12"/>
    </row>
    <row r="38" spans="1:21" ht="24" customHeight="1">
      <c r="A38" s="25" t="s">
        <v>53</v>
      </c>
      <c r="B38" s="24">
        <v>2405</v>
      </c>
      <c r="C38" s="11">
        <f t="shared" si="4"/>
        <v>2405</v>
      </c>
      <c r="D38" s="24">
        <v>246</v>
      </c>
      <c r="E38" s="24">
        <v>141</v>
      </c>
      <c r="F38" s="24">
        <v>193</v>
      </c>
      <c r="G38" s="24">
        <v>452</v>
      </c>
      <c r="H38" s="24">
        <v>1049</v>
      </c>
      <c r="I38" s="24">
        <v>36</v>
      </c>
      <c r="J38" s="24"/>
      <c r="K38" s="24">
        <v>7</v>
      </c>
      <c r="L38" s="24">
        <v>83</v>
      </c>
      <c r="M38" s="24">
        <v>21</v>
      </c>
      <c r="N38" s="24">
        <v>105</v>
      </c>
      <c r="O38" s="24">
        <v>27</v>
      </c>
      <c r="P38" s="24">
        <v>28</v>
      </c>
      <c r="Q38" s="24">
        <v>17</v>
      </c>
      <c r="R38" s="12"/>
      <c r="S38" s="12"/>
      <c r="T38" s="12"/>
      <c r="U38" s="12"/>
    </row>
    <row r="39" spans="1:21" ht="24" customHeight="1">
      <c r="A39" s="25" t="s">
        <v>54</v>
      </c>
      <c r="B39" s="24">
        <v>1136</v>
      </c>
      <c r="C39" s="11">
        <f t="shared" si="4"/>
        <v>1136</v>
      </c>
      <c r="D39" s="24">
        <v>127</v>
      </c>
      <c r="E39" s="24">
        <v>69</v>
      </c>
      <c r="F39" s="24">
        <v>82</v>
      </c>
      <c r="G39" s="24">
        <v>97</v>
      </c>
      <c r="H39" s="24">
        <v>90</v>
      </c>
      <c r="I39" s="24">
        <v>60</v>
      </c>
      <c r="J39" s="24">
        <v>70</v>
      </c>
      <c r="K39" s="24">
        <v>82</v>
      </c>
      <c r="L39" s="24">
        <v>107</v>
      </c>
      <c r="M39" s="24">
        <v>52</v>
      </c>
      <c r="N39" s="24">
        <v>74</v>
      </c>
      <c r="O39" s="24">
        <v>72</v>
      </c>
      <c r="P39" s="24">
        <v>54</v>
      </c>
      <c r="Q39" s="24">
        <v>100</v>
      </c>
      <c r="R39" s="12"/>
      <c r="S39" s="12"/>
      <c r="T39" s="12"/>
      <c r="U39" s="12"/>
    </row>
    <row r="40" spans="1:21" ht="24" customHeight="1">
      <c r="A40" s="25" t="s">
        <v>55</v>
      </c>
      <c r="B40" s="24">
        <v>7895</v>
      </c>
      <c r="C40" s="11">
        <f t="shared" si="4"/>
        <v>7895</v>
      </c>
      <c r="D40" s="24">
        <v>2480</v>
      </c>
      <c r="E40" s="24">
        <v>1069</v>
      </c>
      <c r="F40" s="24">
        <v>846</v>
      </c>
      <c r="G40" s="24">
        <v>423</v>
      </c>
      <c r="H40" s="24">
        <v>129</v>
      </c>
      <c r="I40" s="24">
        <v>180</v>
      </c>
      <c r="J40" s="24">
        <v>716</v>
      </c>
      <c r="K40" s="24">
        <v>133</v>
      </c>
      <c r="L40" s="24">
        <v>556</v>
      </c>
      <c r="M40" s="24">
        <v>68</v>
      </c>
      <c r="N40" s="24">
        <v>547</v>
      </c>
      <c r="O40" s="24">
        <v>410</v>
      </c>
      <c r="P40" s="24">
        <v>138</v>
      </c>
      <c r="Q40" s="24">
        <v>200</v>
      </c>
      <c r="R40" s="12"/>
      <c r="S40" s="12"/>
      <c r="T40" s="12"/>
      <c r="U40" s="12"/>
    </row>
    <row r="41" spans="1:21" ht="24" customHeight="1">
      <c r="A41" s="25" t="s">
        <v>56</v>
      </c>
      <c r="B41" s="24">
        <v>4621</v>
      </c>
      <c r="C41" s="11">
        <f t="shared" si="4"/>
        <v>4621</v>
      </c>
      <c r="D41" s="24"/>
      <c r="E41" s="24">
        <v>-456</v>
      </c>
      <c r="F41" s="24">
        <v>-906</v>
      </c>
      <c r="G41" s="24">
        <v>1466</v>
      </c>
      <c r="H41" s="24">
        <v>2136</v>
      </c>
      <c r="I41" s="24">
        <v>366</v>
      </c>
      <c r="J41" s="24"/>
      <c r="K41" s="24">
        <v>-360</v>
      </c>
      <c r="L41" s="24">
        <v>1228</v>
      </c>
      <c r="M41" s="24">
        <v>284</v>
      </c>
      <c r="N41" s="24">
        <v>1</v>
      </c>
      <c r="O41" s="24">
        <v>350</v>
      </c>
      <c r="P41" s="24">
        <v>227</v>
      </c>
      <c r="Q41" s="24">
        <v>285</v>
      </c>
    </row>
    <row r="42" spans="1:21" ht="24" customHeight="1">
      <c r="A42" s="25" t="s">
        <v>57</v>
      </c>
      <c r="B42" s="24">
        <v>-1334</v>
      </c>
      <c r="C42" s="11">
        <f t="shared" si="4"/>
        <v>-1334</v>
      </c>
      <c r="D42" s="24"/>
      <c r="E42" s="24">
        <v>-47</v>
      </c>
      <c r="F42" s="24">
        <v>-78</v>
      </c>
      <c r="G42" s="24">
        <v>-42</v>
      </c>
      <c r="H42" s="24">
        <v>-159</v>
      </c>
      <c r="I42" s="24">
        <v>-16</v>
      </c>
      <c r="J42" s="24">
        <v>-59</v>
      </c>
      <c r="K42" s="24">
        <v>-39</v>
      </c>
      <c r="L42" s="24">
        <v>-790</v>
      </c>
      <c r="M42" s="24">
        <v>-7</v>
      </c>
      <c r="N42" s="24">
        <v>-23</v>
      </c>
      <c r="O42" s="24">
        <v>-19</v>
      </c>
      <c r="P42" s="24">
        <v>-55</v>
      </c>
      <c r="Q42" s="24">
        <v>0</v>
      </c>
    </row>
    <row r="47" spans="1:21" ht="15.75" customHeight="1"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</row>
  </sheetData>
  <mergeCells count="2">
    <mergeCell ref="A2:Q2"/>
    <mergeCell ref="A3:Q3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39" firstPageNumber="135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10-对下补助分项目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2024-02-02T08:51:56Z</dcterms:created>
  <dcterms:modified xsi:type="dcterms:W3CDTF">2024-02-02T08:51:57Z</dcterms:modified>
</cp:coreProperties>
</file>